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boc-my.sharepoint.com/personal/countymanager_pikecoga_com/Documents/Desktop/Budget/"/>
    </mc:Choice>
  </mc:AlternateContent>
  <xr:revisionPtr revIDLastSave="1124" documentId="13_ncr:1_{46075B79-8B16-412C-913D-A92362A5EA79}" xr6:coauthVersionLast="47" xr6:coauthVersionMax="47" xr10:uidLastSave="{33D394A3-E673-4259-9AED-9BEEE56919DB}"/>
  <bookViews>
    <workbookView xWindow="28680" yWindow="-120" windowWidth="29040" windowHeight="15720" xr2:uid="{52A92F8E-05E8-4AAA-BF3A-3A7E5F717F0C}"/>
  </bookViews>
  <sheets>
    <sheet name="24-25 Budget" sheetId="1" r:id="rId1"/>
    <sheet name="Sheet1" sheetId="2" r:id="rId2"/>
  </sheets>
  <definedNames>
    <definedName name="_xlnm.Print_Area" localSheetId="0">'24-25 Budget'!$A$1:$J$63</definedName>
    <definedName name="_xlnm.Print_Titles" localSheetId="0">'24-25 Budget'!$1:$2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J62" i="1" l="1"/>
  <c r="J44" i="1"/>
  <c r="J34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4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3" i="1"/>
  <c r="G42" i="1"/>
  <c r="N42" i="1" s="1"/>
  <c r="O42" i="1" s="1"/>
  <c r="J42" i="1" l="1"/>
  <c r="J63" i="1" s="1"/>
  <c r="J43" i="1" l="1"/>
  <c r="J61" i="1"/>
  <c r="C42" i="1"/>
  <c r="G62" i="1"/>
  <c r="F62" i="1" l="1"/>
  <c r="D62" i="1"/>
  <c r="D63" i="1" s="1"/>
  <c r="I62" i="1"/>
  <c r="I42" i="1"/>
  <c r="H62" i="1"/>
  <c r="H42" i="1"/>
  <c r="F42" i="1"/>
  <c r="D42" i="1"/>
  <c r="E62" i="1"/>
  <c r="C62" i="1"/>
  <c r="C63" i="1" s="1"/>
  <c r="E42" i="1"/>
  <c r="G63" i="1" l="1"/>
  <c r="H63" i="1"/>
  <c r="I63" i="1"/>
  <c r="F63" i="1"/>
  <c r="E63" i="1"/>
</calcChain>
</file>

<file path=xl/sharedStrings.xml><?xml version="1.0" encoding="utf-8"?>
<sst xmlns="http://schemas.openxmlformats.org/spreadsheetml/2006/main" count="74" uniqueCount="73">
  <si>
    <t>BUDGET SUMMARY  2024-2025</t>
  </si>
  <si>
    <t xml:space="preserve">DEPT </t>
  </si>
  <si>
    <t>DEPARTMENT</t>
  </si>
  <si>
    <t>PRIOR YR (AMENDED)</t>
  </si>
  <si>
    <t>REQUESTED</t>
  </si>
  <si>
    <t>RECOMMENDED</t>
  </si>
  <si>
    <t>FIRST READING</t>
  </si>
  <si>
    <t>FINAL READING</t>
  </si>
  <si>
    <t>Approved</t>
  </si>
  <si>
    <t>CONTINGENCY</t>
  </si>
  <si>
    <t>COMMISSIONERS</t>
  </si>
  <si>
    <t>REGISTRAR</t>
  </si>
  <si>
    <t>BOARD OF EQUALIZATION</t>
  </si>
  <si>
    <t>TAX COMMISSIONER</t>
  </si>
  <si>
    <t>TAX ASSESSOR</t>
  </si>
  <si>
    <t>BUILDING &amp; GROUNDS</t>
  </si>
  <si>
    <t>COURT</t>
  </si>
  <si>
    <t>SUPERIOR COURT</t>
  </si>
  <si>
    <t>DISTRICT ATTORNEY</t>
  </si>
  <si>
    <t>MAGISTRATE COURT</t>
  </si>
  <si>
    <t>PROBATE</t>
  </si>
  <si>
    <t>COURT Trial/Appeals</t>
  </si>
  <si>
    <t>PUBLIC DEFENDER</t>
  </si>
  <si>
    <t>INMATE CARE</t>
  </si>
  <si>
    <t>SHERIFF</t>
  </si>
  <si>
    <t>JAIL</t>
  </si>
  <si>
    <t>CORONER</t>
  </si>
  <si>
    <t>AMBULANCE CONTRACT</t>
  </si>
  <si>
    <t>PUBLIC WORKS</t>
  </si>
  <si>
    <t>SOLID WASTE</t>
  </si>
  <si>
    <t>HEALTH DEPT</t>
  </si>
  <si>
    <t>DFACS</t>
  </si>
  <si>
    <t>COMMUNITY SERVICES</t>
  </si>
  <si>
    <t>SENIOR CENTER</t>
  </si>
  <si>
    <t>RECREATION</t>
  </si>
  <si>
    <t>LIBRARY</t>
  </si>
  <si>
    <t>SOIL CONSERVATION</t>
  </si>
  <si>
    <t>WATER AUTHORITY</t>
  </si>
  <si>
    <t>COUNTY AGENT</t>
  </si>
  <si>
    <t>FORESTRY</t>
  </si>
  <si>
    <t>PLANNING &amp; DEVELOPMENT</t>
  </si>
  <si>
    <t>IDA</t>
  </si>
  <si>
    <t>AGRIBUSINESS</t>
  </si>
  <si>
    <t>80-89</t>
  </si>
  <si>
    <t>FIRE DEPARTMENT</t>
  </si>
  <si>
    <t>EMA</t>
  </si>
  <si>
    <t>ANIMAL CONTROL</t>
  </si>
  <si>
    <t>TRANSFERS FROM GENERAL</t>
  </si>
  <si>
    <t>GENERAL FUND ONLY (Expenditures)</t>
  </si>
  <si>
    <t>GENERAL FUND ONLY (Revenues)</t>
  </si>
  <si>
    <t>GENERAL FUND ONLY (Revenues) - PROPERTY TAX</t>
  </si>
  <si>
    <t>JAIL FUND</t>
  </si>
  <si>
    <t>IMPACT FEE FUND</t>
  </si>
  <si>
    <t>E911 FUND</t>
  </si>
  <si>
    <t>FEDERAL SEIZURE FUND</t>
  </si>
  <si>
    <t>AMERICAN RESCUE FUND</t>
  </si>
  <si>
    <t>OPIOID ABATEMENT</t>
  </si>
  <si>
    <t>DATE FUND</t>
  </si>
  <si>
    <t>TECHNOLOGY FEE FUND</t>
  </si>
  <si>
    <t>JUVENILE FUND</t>
  </si>
  <si>
    <t>SPLOST FUND 2016-2022</t>
  </si>
  <si>
    <t>SPLOST FUND 2023-2028</t>
  </si>
  <si>
    <t>LMIG FUND</t>
  </si>
  <si>
    <t>CDBG FUND</t>
  </si>
  <si>
    <t>CAIP FUND</t>
  </si>
  <si>
    <t>LAW LIBRARY FUND</t>
  </si>
  <si>
    <t>LAW ENFORCEMENT FUND</t>
  </si>
  <si>
    <t>GRAND TOTAL OVERALL</t>
  </si>
  <si>
    <t>SPECIAL REVENUE FUNDS TOTAL (Expenditures)</t>
  </si>
  <si>
    <t>.</t>
  </si>
  <si>
    <t>ECONOMIC DEVELOPMENT</t>
  </si>
  <si>
    <t>DIFFERENCE (PRIOR YR vs RECOMMENDED)</t>
  </si>
  <si>
    <t xml:space="preserve">$ PerMill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</si>
</sst>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0" applyNumberFormat="1"/>
    <xf numFmtId="0" fontId="4" fillId="2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5" fontId="0" fillId="0" borderId="0" xfId="0" applyNumberFormat="1"/>
    <xf numFmtId="165" fontId="2" fillId="0" borderId="0" xfId="0" applyNumberFormat="1" applyFont="1"/>
    <xf numFmtId="44" fontId="0" fillId="0" borderId="0" xfId="1" applyFont="1"/>
    <xf numFmtId="44" fontId="2" fillId="0" borderId="1" xfId="1" applyFont="1" applyBorder="1"/>
    <xf numFmtId="44" fontId="2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 vertical="center" wrapText="1"/>
    </xf>
    <xf numFmtId="43" fontId="0" fillId="0" borderId="0" xfId="0" applyNumberFormat="1"/>
    <xf numFmtId="0" fontId="0" fillId="0" borderId="0" xfId="0" applyFill="1" applyAlignment="1">
      <alignment wrapText="1"/>
    </xf>
    <xf numFmtId="44" fontId="0" fillId="0" borderId="0" xfId="1" applyFont="1" applyFill="1"/>
    <xf numFmtId="0" fontId="0" fillId="0" borderId="0" xfId="0" applyFill="1"/>
    <xf numFmtId="165" fontId="0" fillId="0" borderId="0" xfId="0" applyNumberForma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4" fontId="2" fillId="0" borderId="0" xfId="1" applyFont="1" applyFill="1"/>
    <xf numFmtId="44" fontId="0" fillId="0" borderId="2" xfId="1" applyFont="1" applyFill="1" applyBorder="1"/>
    <xf numFmtId="44" fontId="2" fillId="0" borderId="1" xfId="1" applyFont="1" applyFill="1" applyBorder="1"/>
    <xf numFmtId="44" fontId="2" fillId="0" borderId="3" xfId="1" applyFont="1" applyBorder="1"/>
    <xf numFmtId="44" fontId="2" fillId="0" borderId="0" xfId="1" applyFont="1" applyAlignment="1">
      <alignment vertical="center"/>
    </xf>
    <xf numFmtId="44" fontId="5" fillId="3" borderId="4" xfId="1" applyFont="1" applyFill="1" applyBorder="1"/>
    <xf numFmtId="44" fontId="6" fillId="0" borderId="0" xfId="1" applyFont="1"/>
    <xf numFmtId="44" fontId="0" fillId="0" borderId="2" xfId="1" applyFont="1" applyBorder="1"/>
    <xf numFmtId="44" fontId="2" fillId="0" borderId="0" xfId="0" applyNumberFormat="1" applyFont="1"/>
    <xf numFmtId="44" fontId="2" fillId="0" borderId="0" xfId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79813-1C65-44EA-81D2-28BD97D58426}">
  <sheetPr>
    <pageSetUpPr fitToPage="1"/>
  </sheetPr>
  <dimension ref="A1:O71"/>
  <sheetViews>
    <sheetView tabSelected="1" workbookViewId="0">
      <selection activeCell="L7" sqref="L7"/>
    </sheetView>
  </sheetViews>
  <sheetFormatPr defaultRowHeight="15" x14ac:dyDescent="0.25"/>
  <cols>
    <col min="1" max="1" width="5.85546875" style="1" bestFit="1" customWidth="1"/>
    <col min="2" max="2" width="28.28515625" style="15" customWidth="1"/>
    <col min="3" max="3" width="20.5703125" style="3" bestFit="1" customWidth="1"/>
    <col min="4" max="4" width="15.28515625" style="3" bestFit="1" customWidth="1"/>
    <col min="5" max="5" width="15.5703125" style="3" hidden="1" customWidth="1"/>
    <col min="6" max="6" width="14.42578125" style="3" hidden="1" customWidth="1"/>
    <col min="7" max="7" width="17" style="5" customWidth="1"/>
    <col min="8" max="8" width="14.85546875" hidden="1" customWidth="1"/>
    <col min="9" max="9" width="15.28515625" hidden="1" customWidth="1"/>
    <col min="10" max="10" width="16" style="19" bestFit="1" customWidth="1"/>
    <col min="12" max="12" width="12.5703125" style="9" bestFit="1" customWidth="1"/>
    <col min="14" max="15" width="14.28515625" bestFit="1" customWidth="1"/>
  </cols>
  <sheetData>
    <row r="1" spans="1:12" ht="18.7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L1" s="9" t="s">
        <v>72</v>
      </c>
    </row>
    <row r="2" spans="1:12" s="7" customFormat="1" ht="60" x14ac:dyDescent="0.25">
      <c r="A2" s="7" t="s">
        <v>1</v>
      </c>
      <c r="B2" s="14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5</v>
      </c>
      <c r="H2" s="7" t="s">
        <v>7</v>
      </c>
      <c r="I2" s="7" t="s">
        <v>8</v>
      </c>
      <c r="J2" s="18" t="s">
        <v>71</v>
      </c>
      <c r="L2" s="35">
        <v>830048</v>
      </c>
    </row>
    <row r="3" spans="1:12" x14ac:dyDescent="0.25">
      <c r="A3" s="1">
        <v>10</v>
      </c>
      <c r="B3" s="15" t="s">
        <v>9</v>
      </c>
      <c r="C3" s="21">
        <v>100000</v>
      </c>
      <c r="D3" s="11">
        <v>100000</v>
      </c>
      <c r="E3" s="21">
        <v>100000</v>
      </c>
      <c r="F3" s="21">
        <v>100000</v>
      </c>
      <c r="G3" s="11">
        <v>100000</v>
      </c>
      <c r="H3" s="11"/>
      <c r="I3" s="11"/>
      <c r="J3" s="11">
        <f>G3-C3</f>
        <v>0</v>
      </c>
    </row>
    <row r="4" spans="1:12" x14ac:dyDescent="0.25">
      <c r="A4" s="1">
        <v>13</v>
      </c>
      <c r="B4" s="15" t="s">
        <v>10</v>
      </c>
      <c r="C4" s="21">
        <v>1728090</v>
      </c>
      <c r="D4" s="11">
        <v>1280224</v>
      </c>
      <c r="E4" s="21">
        <v>1837859</v>
      </c>
      <c r="F4" s="21">
        <v>1714376</v>
      </c>
      <c r="G4" s="11">
        <v>1305778</v>
      </c>
      <c r="H4" s="11"/>
      <c r="I4" s="11"/>
      <c r="J4" s="11">
        <f t="shared" ref="J4:J41" si="0">G4-C4</f>
        <v>-422312</v>
      </c>
    </row>
    <row r="5" spans="1:12" x14ac:dyDescent="0.25">
      <c r="A5" s="1">
        <v>14</v>
      </c>
      <c r="B5" s="15" t="s">
        <v>11</v>
      </c>
      <c r="C5" s="21">
        <v>338562</v>
      </c>
      <c r="D5" s="11">
        <v>441619</v>
      </c>
      <c r="E5" s="21">
        <v>343620</v>
      </c>
      <c r="F5" s="21">
        <v>339873</v>
      </c>
      <c r="G5" s="11">
        <v>402696</v>
      </c>
      <c r="H5" s="11"/>
      <c r="I5" s="11"/>
      <c r="J5" s="11">
        <f t="shared" si="0"/>
        <v>64134</v>
      </c>
    </row>
    <row r="6" spans="1:12" x14ac:dyDescent="0.25">
      <c r="A6" s="1">
        <v>15</v>
      </c>
      <c r="B6" s="15" t="s">
        <v>12</v>
      </c>
      <c r="C6" s="21">
        <v>3950</v>
      </c>
      <c r="D6" s="11">
        <v>3950</v>
      </c>
      <c r="E6" s="21">
        <v>3950</v>
      </c>
      <c r="F6" s="21">
        <v>3950</v>
      </c>
      <c r="G6" s="11">
        <v>3950</v>
      </c>
      <c r="H6" s="11"/>
      <c r="I6" s="11"/>
      <c r="J6" s="11">
        <f t="shared" si="0"/>
        <v>0</v>
      </c>
    </row>
    <row r="7" spans="1:12" x14ac:dyDescent="0.25">
      <c r="A7" s="1">
        <v>16</v>
      </c>
      <c r="B7" s="15" t="s">
        <v>13</v>
      </c>
      <c r="C7" s="21">
        <v>325189</v>
      </c>
      <c r="D7" s="11">
        <v>367077</v>
      </c>
      <c r="E7" s="21">
        <v>326054</v>
      </c>
      <c r="F7" s="21">
        <v>323524</v>
      </c>
      <c r="G7" s="11">
        <v>364862</v>
      </c>
      <c r="H7" s="11"/>
      <c r="I7" s="11"/>
      <c r="J7" s="11">
        <f t="shared" si="0"/>
        <v>39673</v>
      </c>
    </row>
    <row r="8" spans="1:12" x14ac:dyDescent="0.25">
      <c r="A8" s="1">
        <v>17</v>
      </c>
      <c r="B8" s="15" t="s">
        <v>14</v>
      </c>
      <c r="C8" s="21">
        <v>434430</v>
      </c>
      <c r="D8" s="11">
        <v>987680</v>
      </c>
      <c r="E8" s="21">
        <v>436268</v>
      </c>
      <c r="F8" s="21">
        <v>431499</v>
      </c>
      <c r="G8" s="11">
        <v>911721</v>
      </c>
      <c r="H8" s="11"/>
      <c r="I8" s="11"/>
      <c r="J8" s="11">
        <f t="shared" si="0"/>
        <v>477291</v>
      </c>
    </row>
    <row r="9" spans="1:12" x14ac:dyDescent="0.25">
      <c r="A9" s="1">
        <v>18</v>
      </c>
      <c r="B9" s="15" t="s">
        <v>15</v>
      </c>
      <c r="C9" s="21">
        <v>345669</v>
      </c>
      <c r="D9" s="11">
        <v>374430</v>
      </c>
      <c r="E9" s="21">
        <v>346742</v>
      </c>
      <c r="F9" s="21">
        <v>343794</v>
      </c>
      <c r="G9" s="11">
        <v>403866</v>
      </c>
      <c r="H9" s="11"/>
      <c r="I9" s="11"/>
      <c r="J9" s="11">
        <f t="shared" si="0"/>
        <v>58197</v>
      </c>
    </row>
    <row r="10" spans="1:12" x14ac:dyDescent="0.25">
      <c r="A10" s="1">
        <v>20</v>
      </c>
      <c r="B10" s="15" t="s">
        <v>16</v>
      </c>
      <c r="C10" s="21">
        <v>184970</v>
      </c>
      <c r="D10" s="11">
        <v>184970</v>
      </c>
      <c r="E10" s="21">
        <v>184970</v>
      </c>
      <c r="F10" s="21">
        <v>184970</v>
      </c>
      <c r="G10" s="11">
        <v>184970</v>
      </c>
      <c r="H10" s="11"/>
      <c r="I10" s="11"/>
      <c r="J10" s="11">
        <f t="shared" si="0"/>
        <v>0</v>
      </c>
    </row>
    <row r="11" spans="1:12" x14ac:dyDescent="0.25">
      <c r="A11" s="1">
        <v>21</v>
      </c>
      <c r="B11" s="15" t="s">
        <v>17</v>
      </c>
      <c r="C11" s="21">
        <v>358062</v>
      </c>
      <c r="D11" s="11">
        <v>384294</v>
      </c>
      <c r="E11" s="21">
        <v>360184</v>
      </c>
      <c r="F11" s="21">
        <v>357334</v>
      </c>
      <c r="G11" s="11">
        <v>368864</v>
      </c>
      <c r="H11" s="11"/>
      <c r="I11" s="11"/>
      <c r="J11" s="11">
        <f t="shared" si="0"/>
        <v>10802</v>
      </c>
    </row>
    <row r="12" spans="1:12" x14ac:dyDescent="0.25">
      <c r="A12" s="1">
        <v>22</v>
      </c>
      <c r="B12" s="15" t="s">
        <v>18</v>
      </c>
      <c r="C12" s="21">
        <v>196502</v>
      </c>
      <c r="D12" s="11">
        <v>221003</v>
      </c>
      <c r="E12" s="21">
        <v>196502</v>
      </c>
      <c r="F12" s="21">
        <v>196502</v>
      </c>
      <c r="G12" s="11">
        <v>221003</v>
      </c>
      <c r="H12" s="11"/>
      <c r="I12" s="11"/>
      <c r="J12" s="11">
        <f t="shared" si="0"/>
        <v>24501</v>
      </c>
    </row>
    <row r="13" spans="1:12" x14ac:dyDescent="0.25">
      <c r="A13" s="1">
        <v>23</v>
      </c>
      <c r="B13" s="15" t="s">
        <v>19</v>
      </c>
      <c r="C13" s="21">
        <v>327485</v>
      </c>
      <c r="D13" s="11">
        <v>350539</v>
      </c>
      <c r="E13" s="21">
        <v>317846</v>
      </c>
      <c r="F13" s="21">
        <v>311412</v>
      </c>
      <c r="G13" s="11">
        <v>342517</v>
      </c>
      <c r="H13" s="11"/>
      <c r="I13" s="11"/>
      <c r="J13" s="11">
        <f t="shared" si="0"/>
        <v>15032</v>
      </c>
    </row>
    <row r="14" spans="1:12" x14ac:dyDescent="0.25">
      <c r="A14" s="1">
        <v>24</v>
      </c>
      <c r="B14" s="15" t="s">
        <v>20</v>
      </c>
      <c r="C14" s="21">
        <v>221886</v>
      </c>
      <c r="D14" s="11">
        <v>260133</v>
      </c>
      <c r="E14" s="21">
        <v>223476</v>
      </c>
      <c r="F14" s="21">
        <v>222986</v>
      </c>
      <c r="G14" s="11">
        <v>263162</v>
      </c>
      <c r="H14" s="11"/>
      <c r="I14" s="11"/>
      <c r="J14" s="11">
        <f t="shared" si="0"/>
        <v>41276</v>
      </c>
    </row>
    <row r="15" spans="1:12" x14ac:dyDescent="0.25">
      <c r="A15" s="1">
        <v>25</v>
      </c>
      <c r="B15" s="15" t="s">
        <v>21</v>
      </c>
      <c r="C15" s="21">
        <v>10000</v>
      </c>
      <c r="D15" s="11">
        <v>10000</v>
      </c>
      <c r="E15" s="21">
        <v>10000</v>
      </c>
      <c r="F15" s="21">
        <v>10000</v>
      </c>
      <c r="G15" s="11">
        <v>10000</v>
      </c>
      <c r="H15" s="11"/>
      <c r="I15" s="11"/>
      <c r="J15" s="11">
        <f t="shared" si="0"/>
        <v>0</v>
      </c>
    </row>
    <row r="16" spans="1:12" x14ac:dyDescent="0.25">
      <c r="A16" s="1">
        <v>28</v>
      </c>
      <c r="B16" s="15" t="s">
        <v>22</v>
      </c>
      <c r="C16" s="21">
        <v>186448</v>
      </c>
      <c r="D16" s="11">
        <v>186448</v>
      </c>
      <c r="E16" s="21">
        <v>186448</v>
      </c>
      <c r="F16" s="21">
        <v>186448</v>
      </c>
      <c r="G16" s="11">
        <v>186448</v>
      </c>
      <c r="H16" s="11"/>
      <c r="I16" s="11"/>
      <c r="J16" s="11">
        <f t="shared" si="0"/>
        <v>0</v>
      </c>
    </row>
    <row r="17" spans="1:15" x14ac:dyDescent="0.25">
      <c r="A17" s="1">
        <v>32</v>
      </c>
      <c r="B17" s="15" t="s">
        <v>23</v>
      </c>
      <c r="C17" s="21">
        <v>220940</v>
      </c>
      <c r="D17" s="11">
        <v>261926</v>
      </c>
      <c r="E17" s="21">
        <v>220940</v>
      </c>
      <c r="F17" s="21">
        <v>220940</v>
      </c>
      <c r="G17" s="11">
        <v>261926</v>
      </c>
      <c r="H17" s="11"/>
      <c r="I17" s="11"/>
      <c r="J17" s="11">
        <f t="shared" si="0"/>
        <v>40986</v>
      </c>
    </row>
    <row r="18" spans="1:15" x14ac:dyDescent="0.25">
      <c r="A18" s="1">
        <v>33</v>
      </c>
      <c r="B18" s="15" t="s">
        <v>24</v>
      </c>
      <c r="C18" s="21">
        <v>2349289</v>
      </c>
      <c r="D18" s="11">
        <v>2680262</v>
      </c>
      <c r="E18" s="21">
        <v>2353289</v>
      </c>
      <c r="F18" s="21">
        <v>2325371</v>
      </c>
      <c r="G18" s="11">
        <v>2710613</v>
      </c>
      <c r="H18" s="11"/>
      <c r="I18" s="11"/>
      <c r="J18" s="11">
        <f t="shared" si="0"/>
        <v>361324</v>
      </c>
      <c r="N18" s="9"/>
    </row>
    <row r="19" spans="1:15" x14ac:dyDescent="0.25">
      <c r="A19" s="1">
        <v>34</v>
      </c>
      <c r="B19" s="15" t="s">
        <v>25</v>
      </c>
      <c r="C19" s="21">
        <v>1104103</v>
      </c>
      <c r="D19" s="11">
        <v>1299251</v>
      </c>
      <c r="E19" s="21">
        <v>1014278</v>
      </c>
      <c r="F19" s="21">
        <v>1062816</v>
      </c>
      <c r="G19" s="11">
        <v>1286543</v>
      </c>
      <c r="H19" s="11"/>
      <c r="I19" s="11"/>
      <c r="J19" s="11">
        <f t="shared" si="0"/>
        <v>182440</v>
      </c>
    </row>
    <row r="20" spans="1:15" x14ac:dyDescent="0.25">
      <c r="A20" s="1">
        <v>37</v>
      </c>
      <c r="B20" s="15" t="s">
        <v>26</v>
      </c>
      <c r="C20" s="21">
        <v>61328</v>
      </c>
      <c r="D20" s="11">
        <v>61328</v>
      </c>
      <c r="E20" s="21">
        <v>67291</v>
      </c>
      <c r="F20" s="21">
        <v>61960</v>
      </c>
      <c r="G20" s="11">
        <v>65131</v>
      </c>
      <c r="H20" s="11"/>
      <c r="I20" s="11"/>
      <c r="J20" s="11">
        <f t="shared" si="0"/>
        <v>3803</v>
      </c>
    </row>
    <row r="21" spans="1:15" x14ac:dyDescent="0.25">
      <c r="A21" s="1">
        <v>39</v>
      </c>
      <c r="B21" s="15" t="s">
        <v>27</v>
      </c>
      <c r="C21" s="21">
        <v>846660</v>
      </c>
      <c r="D21" s="11">
        <v>872060</v>
      </c>
      <c r="E21" s="21">
        <v>846660</v>
      </c>
      <c r="F21" s="21">
        <v>846660</v>
      </c>
      <c r="G21" s="11">
        <v>872060</v>
      </c>
      <c r="H21" s="11"/>
      <c r="I21" s="11"/>
      <c r="J21" s="11">
        <f t="shared" si="0"/>
        <v>25400</v>
      </c>
    </row>
    <row r="22" spans="1:15" x14ac:dyDescent="0.25">
      <c r="A22" s="1">
        <v>42</v>
      </c>
      <c r="B22" s="15" t="s">
        <v>28</v>
      </c>
      <c r="C22" s="21">
        <v>2952442</v>
      </c>
      <c r="D22" s="11">
        <v>2956116</v>
      </c>
      <c r="E22" s="21">
        <v>2916896</v>
      </c>
      <c r="F22" s="21">
        <v>2894775</v>
      </c>
      <c r="G22" s="11">
        <v>3007788</v>
      </c>
      <c r="H22" s="11"/>
      <c r="I22" s="11"/>
      <c r="J22" s="11">
        <f t="shared" si="0"/>
        <v>55346</v>
      </c>
    </row>
    <row r="23" spans="1:15" x14ac:dyDescent="0.25">
      <c r="A23" s="1">
        <v>45</v>
      </c>
      <c r="B23" s="15" t="s">
        <v>29</v>
      </c>
      <c r="C23" s="21">
        <v>32000</v>
      </c>
      <c r="D23" s="11">
        <v>32000</v>
      </c>
      <c r="E23" s="21">
        <v>66000</v>
      </c>
      <c r="F23" s="21">
        <v>32000</v>
      </c>
      <c r="G23" s="11">
        <v>32000</v>
      </c>
      <c r="H23" s="11"/>
      <c r="I23" s="11"/>
      <c r="J23" s="11">
        <f t="shared" si="0"/>
        <v>0</v>
      </c>
    </row>
    <row r="24" spans="1:15" x14ac:dyDescent="0.25">
      <c r="A24" s="1">
        <v>50</v>
      </c>
      <c r="B24" s="15" t="s">
        <v>30</v>
      </c>
      <c r="C24" s="21">
        <v>76105</v>
      </c>
      <c r="D24" s="11">
        <v>76104</v>
      </c>
      <c r="E24" s="21">
        <v>76105</v>
      </c>
      <c r="F24" s="21">
        <v>76105</v>
      </c>
      <c r="G24" s="11">
        <v>87300</v>
      </c>
      <c r="H24" s="11"/>
      <c r="I24" s="11"/>
      <c r="J24" s="11">
        <f t="shared" si="0"/>
        <v>11195</v>
      </c>
    </row>
    <row r="25" spans="1:15" x14ac:dyDescent="0.25">
      <c r="A25" s="1">
        <v>54</v>
      </c>
      <c r="B25" s="15" t="s">
        <v>31</v>
      </c>
      <c r="C25" s="21">
        <v>18053</v>
      </c>
      <c r="D25" s="11">
        <v>18053</v>
      </c>
      <c r="E25" s="21">
        <v>18053</v>
      </c>
      <c r="F25" s="21">
        <v>18053</v>
      </c>
      <c r="G25" s="11">
        <v>18053</v>
      </c>
      <c r="H25" s="11"/>
      <c r="I25" s="11"/>
      <c r="J25" s="11">
        <f t="shared" si="0"/>
        <v>0</v>
      </c>
    </row>
    <row r="26" spans="1:15" x14ac:dyDescent="0.25">
      <c r="A26" s="1">
        <v>55</v>
      </c>
      <c r="B26" s="15" t="s">
        <v>32</v>
      </c>
      <c r="C26" s="21">
        <v>30500</v>
      </c>
      <c r="D26" s="11">
        <v>30500</v>
      </c>
      <c r="E26" s="21">
        <v>30500</v>
      </c>
      <c r="F26" s="21">
        <v>30500</v>
      </c>
      <c r="G26" s="11">
        <v>30500</v>
      </c>
      <c r="H26" s="11"/>
      <c r="I26" s="11"/>
      <c r="J26" s="11">
        <f t="shared" si="0"/>
        <v>0</v>
      </c>
    </row>
    <row r="27" spans="1:15" x14ac:dyDescent="0.25">
      <c r="A27" s="1">
        <v>56</v>
      </c>
      <c r="B27" s="15" t="s">
        <v>33</v>
      </c>
      <c r="C27" s="21">
        <v>277032</v>
      </c>
      <c r="D27" s="11">
        <v>315062</v>
      </c>
      <c r="E27" s="21">
        <v>277210</v>
      </c>
      <c r="F27" s="21">
        <v>276908</v>
      </c>
      <c r="G27" s="11">
        <v>314834</v>
      </c>
      <c r="H27" s="11"/>
      <c r="I27" s="11"/>
      <c r="J27" s="11">
        <f t="shared" si="0"/>
        <v>37802</v>
      </c>
    </row>
    <row r="28" spans="1:15" x14ac:dyDescent="0.25">
      <c r="A28" s="1">
        <v>61</v>
      </c>
      <c r="B28" s="15" t="s">
        <v>34</v>
      </c>
      <c r="C28" s="21">
        <v>561686</v>
      </c>
      <c r="D28" s="11">
        <v>687646</v>
      </c>
      <c r="E28" s="21">
        <v>516836</v>
      </c>
      <c r="F28" s="21">
        <v>558950</v>
      </c>
      <c r="G28" s="11">
        <v>843394</v>
      </c>
      <c r="H28" s="11"/>
      <c r="I28" s="11"/>
      <c r="J28" s="11">
        <f t="shared" si="0"/>
        <v>281708</v>
      </c>
    </row>
    <row r="29" spans="1:15" x14ac:dyDescent="0.25">
      <c r="A29" s="1">
        <v>65</v>
      </c>
      <c r="B29" s="15" t="s">
        <v>35</v>
      </c>
      <c r="C29" s="21">
        <v>191864</v>
      </c>
      <c r="D29" s="11">
        <v>202541</v>
      </c>
      <c r="E29" s="21">
        <v>194039</v>
      </c>
      <c r="F29" s="21">
        <v>190247</v>
      </c>
      <c r="G29" s="11">
        <v>198474</v>
      </c>
      <c r="H29" s="11"/>
      <c r="I29" s="11"/>
      <c r="J29" s="11">
        <f t="shared" si="0"/>
        <v>6610</v>
      </c>
    </row>
    <row r="30" spans="1:15" hidden="1" x14ac:dyDescent="0.25">
      <c r="A30" s="1">
        <v>70</v>
      </c>
      <c r="B30" s="15" t="s">
        <v>36</v>
      </c>
      <c r="C30" s="21">
        <v>0</v>
      </c>
      <c r="D30" s="11"/>
      <c r="E30" s="21"/>
      <c r="F30" s="21"/>
      <c r="G30" s="11"/>
      <c r="H30" s="11"/>
      <c r="I30" s="11"/>
      <c r="J30" s="11">
        <f t="shared" si="0"/>
        <v>0</v>
      </c>
    </row>
    <row r="31" spans="1:15" x14ac:dyDescent="0.25">
      <c r="A31" s="1">
        <v>71</v>
      </c>
      <c r="B31" s="15" t="s">
        <v>37</v>
      </c>
      <c r="C31" s="21">
        <v>213245</v>
      </c>
      <c r="D31" s="11">
        <v>213445</v>
      </c>
      <c r="E31" s="21">
        <v>213245</v>
      </c>
      <c r="F31" s="21">
        <v>213245</v>
      </c>
      <c r="G31" s="11">
        <v>213245</v>
      </c>
      <c r="H31" s="11"/>
      <c r="I31" s="11"/>
      <c r="J31" s="11">
        <f t="shared" si="0"/>
        <v>0</v>
      </c>
      <c r="O31" s="5"/>
    </row>
    <row r="32" spans="1:15" x14ac:dyDescent="0.25">
      <c r="A32" s="1">
        <v>72</v>
      </c>
      <c r="B32" s="15" t="s">
        <v>38</v>
      </c>
      <c r="C32" s="21">
        <v>129090</v>
      </c>
      <c r="D32" s="11">
        <v>126379</v>
      </c>
      <c r="E32" s="21">
        <v>111480</v>
      </c>
      <c r="F32" s="21">
        <v>110812</v>
      </c>
      <c r="G32" s="11">
        <v>119129</v>
      </c>
      <c r="H32" s="11"/>
      <c r="I32" s="11"/>
      <c r="J32" s="11">
        <f t="shared" si="0"/>
        <v>-9961</v>
      </c>
    </row>
    <row r="33" spans="1:15" x14ac:dyDescent="0.25">
      <c r="A33" s="1">
        <v>73</v>
      </c>
      <c r="B33" s="15" t="s">
        <v>39</v>
      </c>
      <c r="C33" s="21">
        <v>9673</v>
      </c>
      <c r="D33" s="11">
        <v>9673</v>
      </c>
      <c r="E33" s="21">
        <v>9673</v>
      </c>
      <c r="F33" s="21">
        <v>9673</v>
      </c>
      <c r="G33" s="11">
        <v>9673</v>
      </c>
      <c r="H33" s="11"/>
      <c r="I33" s="11"/>
      <c r="J33" s="11">
        <f t="shared" si="0"/>
        <v>0</v>
      </c>
    </row>
    <row r="34" spans="1:15" x14ac:dyDescent="0.25">
      <c r="A34" s="1">
        <v>74</v>
      </c>
      <c r="B34" s="15" t="s">
        <v>40</v>
      </c>
      <c r="C34" s="21">
        <v>421440</v>
      </c>
      <c r="D34" s="11">
        <v>482822</v>
      </c>
      <c r="E34" s="21">
        <v>423029</v>
      </c>
      <c r="F34" s="21">
        <v>417347</v>
      </c>
      <c r="G34" s="11">
        <v>456075</v>
      </c>
      <c r="H34" s="11"/>
      <c r="I34" s="11"/>
      <c r="J34" s="11">
        <f>G34-C34</f>
        <v>34635</v>
      </c>
    </row>
    <row r="35" spans="1:15" hidden="1" x14ac:dyDescent="0.25">
      <c r="A35" s="1">
        <v>75</v>
      </c>
      <c r="B35" s="15" t="s">
        <v>41</v>
      </c>
      <c r="C35" s="21">
        <v>0</v>
      </c>
      <c r="D35" s="11">
        <v>0</v>
      </c>
      <c r="E35" s="21">
        <v>0</v>
      </c>
      <c r="F35" s="21">
        <v>0</v>
      </c>
      <c r="G35" s="11">
        <v>0</v>
      </c>
      <c r="H35" s="11"/>
      <c r="I35" s="11"/>
      <c r="J35" s="11">
        <f t="shared" si="0"/>
        <v>0</v>
      </c>
    </row>
    <row r="36" spans="1:15" x14ac:dyDescent="0.25">
      <c r="A36" s="1">
        <v>76</v>
      </c>
      <c r="B36" s="15" t="s">
        <v>42</v>
      </c>
      <c r="C36" s="21">
        <v>573000</v>
      </c>
      <c r="D36" s="11">
        <v>46700</v>
      </c>
      <c r="E36" s="21">
        <v>573000</v>
      </c>
      <c r="F36" s="21">
        <v>573000</v>
      </c>
      <c r="G36" s="11">
        <v>43450</v>
      </c>
      <c r="H36" s="11"/>
      <c r="I36" s="11"/>
      <c r="J36" s="11">
        <f t="shared" si="0"/>
        <v>-529550</v>
      </c>
    </row>
    <row r="37" spans="1:15" x14ac:dyDescent="0.25">
      <c r="A37" s="1">
        <v>77</v>
      </c>
      <c r="B37" s="15" t="s">
        <v>70</v>
      </c>
      <c r="C37" s="21">
        <v>0</v>
      </c>
      <c r="D37" s="11">
        <v>97733</v>
      </c>
      <c r="E37" s="21"/>
      <c r="F37" s="21"/>
      <c r="G37" s="11">
        <v>97733</v>
      </c>
      <c r="H37" s="11"/>
      <c r="I37" s="11"/>
      <c r="J37" s="11">
        <f t="shared" si="0"/>
        <v>97733</v>
      </c>
    </row>
    <row r="38" spans="1:15" x14ac:dyDescent="0.25">
      <c r="A38" s="1" t="s">
        <v>43</v>
      </c>
      <c r="B38" s="15" t="s">
        <v>44</v>
      </c>
      <c r="C38" s="21">
        <v>630406</v>
      </c>
      <c r="D38" s="11">
        <v>959702</v>
      </c>
      <c r="E38" s="21">
        <v>680508</v>
      </c>
      <c r="F38" s="21">
        <v>630406</v>
      </c>
      <c r="G38" s="11">
        <v>927253</v>
      </c>
      <c r="H38" s="11"/>
      <c r="I38" s="11"/>
      <c r="J38" s="11">
        <f t="shared" si="0"/>
        <v>296847</v>
      </c>
    </row>
    <row r="39" spans="1:15" x14ac:dyDescent="0.25">
      <c r="A39" s="1">
        <v>90</v>
      </c>
      <c r="B39" s="15" t="s">
        <v>45</v>
      </c>
      <c r="C39" s="21">
        <v>29102</v>
      </c>
      <c r="D39" s="11">
        <v>55977</v>
      </c>
      <c r="E39" s="21">
        <v>29102</v>
      </c>
      <c r="F39" s="21">
        <v>29102</v>
      </c>
      <c r="G39" s="11">
        <v>56477</v>
      </c>
      <c r="H39" s="11"/>
      <c r="I39" s="11"/>
      <c r="J39" s="11">
        <f t="shared" si="0"/>
        <v>27375</v>
      </c>
    </row>
    <row r="40" spans="1:15" x14ac:dyDescent="0.25">
      <c r="A40" s="1">
        <v>91</v>
      </c>
      <c r="B40" s="15" t="s">
        <v>46</v>
      </c>
      <c r="C40" s="21">
        <v>119645</v>
      </c>
      <c r="D40" s="11">
        <v>158552</v>
      </c>
      <c r="E40" s="21">
        <v>117745</v>
      </c>
      <c r="F40" s="21">
        <v>116292</v>
      </c>
      <c r="G40" s="11">
        <v>153600</v>
      </c>
      <c r="H40" s="11"/>
      <c r="I40" s="11"/>
      <c r="J40" s="11">
        <f t="shared" si="0"/>
        <v>33955</v>
      </c>
    </row>
    <row r="41" spans="1:15" s="22" customFormat="1" x14ac:dyDescent="0.25">
      <c r="A41" s="24"/>
      <c r="B41" s="20" t="s">
        <v>47</v>
      </c>
      <c r="C41" s="21">
        <v>1454378</v>
      </c>
      <c r="D41" s="21">
        <v>1027415</v>
      </c>
      <c r="E41" s="21">
        <v>1454378</v>
      </c>
      <c r="F41" s="21">
        <v>1454378</v>
      </c>
      <c r="G41" s="27">
        <v>1170735</v>
      </c>
      <c r="H41" s="27"/>
      <c r="I41" s="21"/>
      <c r="J41" s="21">
        <f t="shared" si="0"/>
        <v>-283643</v>
      </c>
      <c r="L41" s="23"/>
    </row>
    <row r="42" spans="1:15" s="2" customFormat="1" ht="30.75" thickBot="1" x14ac:dyDescent="0.3">
      <c r="A42" s="1">
        <v>100</v>
      </c>
      <c r="B42" s="16" t="s">
        <v>48</v>
      </c>
      <c r="C42" s="28">
        <f>SUM(C3:C41)</f>
        <v>17063224</v>
      </c>
      <c r="D42" s="12">
        <f t="shared" ref="D42:I42" si="1">SUM(D3:D41)</f>
        <v>17823614</v>
      </c>
      <c r="E42" s="12">
        <f t="shared" si="1"/>
        <v>17084176</v>
      </c>
      <c r="F42" s="12">
        <f t="shared" si="1"/>
        <v>16876208</v>
      </c>
      <c r="G42" s="12">
        <f>SUM(G3:G41)</f>
        <v>18045823</v>
      </c>
      <c r="H42" s="29">
        <f t="shared" si="1"/>
        <v>0</v>
      </c>
      <c r="I42" s="12">
        <f t="shared" si="1"/>
        <v>0</v>
      </c>
      <c r="J42" s="12">
        <f>SUM(J3:J41)</f>
        <v>982599</v>
      </c>
      <c r="L42" s="9">
        <f>N42/L2</f>
        <v>3.1290431396738501</v>
      </c>
      <c r="N42" s="34">
        <f>G42-G43</f>
        <v>2597256</v>
      </c>
      <c r="O42" s="34">
        <f>N42-1076564</f>
        <v>1520692</v>
      </c>
    </row>
    <row r="43" spans="1:15" s="22" customFormat="1" ht="30.75" thickTop="1" x14ac:dyDescent="0.25">
      <c r="A43" s="24"/>
      <c r="B43" s="25" t="s">
        <v>49</v>
      </c>
      <c r="C43" s="26">
        <v>15842972</v>
      </c>
      <c r="D43" s="26">
        <v>14188234</v>
      </c>
      <c r="E43" s="26">
        <v>16001536</v>
      </c>
      <c r="F43" s="26">
        <v>16876208</v>
      </c>
      <c r="G43" s="26">
        <v>15448567</v>
      </c>
      <c r="H43" s="26"/>
      <c r="I43" s="26"/>
      <c r="J43" s="26">
        <f>C43-D43</f>
        <v>1654738</v>
      </c>
      <c r="L43" s="23"/>
    </row>
    <row r="44" spans="1:15" ht="17.25" customHeight="1" x14ac:dyDescent="0.25">
      <c r="B44" s="6" t="s">
        <v>50</v>
      </c>
      <c r="C44" s="30">
        <v>8835393</v>
      </c>
      <c r="D44" s="30">
        <v>7000000</v>
      </c>
      <c r="E44" s="30">
        <v>7400000</v>
      </c>
      <c r="F44" s="30"/>
      <c r="G44" s="30">
        <v>8250000</v>
      </c>
      <c r="H44" s="30"/>
      <c r="I44" s="30"/>
      <c r="J44" s="30">
        <f>G44-C44</f>
        <v>-585393</v>
      </c>
    </row>
    <row r="45" spans="1:15" x14ac:dyDescent="0.25">
      <c r="C45" s="11"/>
      <c r="D45" s="11" t="s">
        <v>69</v>
      </c>
      <c r="E45" s="31"/>
      <c r="F45" s="32"/>
      <c r="G45" s="32"/>
      <c r="H45" s="11"/>
      <c r="I45" s="11"/>
      <c r="J45" s="13"/>
    </row>
    <row r="46" spans="1:15" x14ac:dyDescent="0.25">
      <c r="A46" s="1">
        <v>206</v>
      </c>
      <c r="B46" s="15" t="s">
        <v>51</v>
      </c>
      <c r="C46" s="21">
        <v>15050</v>
      </c>
      <c r="D46" s="11">
        <v>18269</v>
      </c>
      <c r="E46" s="21">
        <v>15050</v>
      </c>
      <c r="F46" s="21">
        <v>15050</v>
      </c>
      <c r="G46" s="11">
        <v>18270</v>
      </c>
      <c r="H46" s="11"/>
      <c r="I46" s="11"/>
      <c r="J46" s="11">
        <f>G46-C46</f>
        <v>3220</v>
      </c>
    </row>
    <row r="47" spans="1:15" x14ac:dyDescent="0.25">
      <c r="A47" s="1">
        <v>210</v>
      </c>
      <c r="B47" s="15" t="s">
        <v>52</v>
      </c>
      <c r="C47" s="21">
        <v>955000</v>
      </c>
      <c r="D47" s="11">
        <v>349000</v>
      </c>
      <c r="E47" s="21">
        <v>1005000</v>
      </c>
      <c r="F47" s="21">
        <v>1005000</v>
      </c>
      <c r="G47" s="11">
        <v>279000</v>
      </c>
      <c r="H47" s="11"/>
      <c r="I47" s="11"/>
      <c r="J47" s="11">
        <f t="shared" ref="J47:J60" si="2">G47-C47</f>
        <v>-676000</v>
      </c>
    </row>
    <row r="48" spans="1:15" x14ac:dyDescent="0.25">
      <c r="A48" s="1">
        <v>215</v>
      </c>
      <c r="B48" s="15" t="s">
        <v>53</v>
      </c>
      <c r="C48" s="21">
        <v>843502</v>
      </c>
      <c r="D48" s="11">
        <v>955765</v>
      </c>
      <c r="E48" s="21">
        <v>422513</v>
      </c>
      <c r="F48" s="21">
        <v>851591</v>
      </c>
      <c r="G48" s="11">
        <v>995515</v>
      </c>
      <c r="H48" s="11"/>
      <c r="I48" s="11"/>
      <c r="J48" s="11">
        <f t="shared" si="2"/>
        <v>152013</v>
      </c>
    </row>
    <row r="49" spans="1:12" x14ac:dyDescent="0.25">
      <c r="A49" s="1">
        <v>225</v>
      </c>
      <c r="B49" s="15" t="s">
        <v>54</v>
      </c>
      <c r="C49" s="21">
        <v>5015</v>
      </c>
      <c r="D49" s="11">
        <v>10000</v>
      </c>
      <c r="E49" s="21">
        <v>5015</v>
      </c>
      <c r="F49" s="21">
        <v>5015</v>
      </c>
      <c r="G49" s="11">
        <v>10000</v>
      </c>
      <c r="H49" s="11"/>
      <c r="I49" s="11"/>
      <c r="J49" s="11">
        <f t="shared" si="2"/>
        <v>4985</v>
      </c>
    </row>
    <row r="50" spans="1:12" x14ac:dyDescent="0.25">
      <c r="A50" s="1">
        <v>230</v>
      </c>
      <c r="B50" s="15" t="s">
        <v>55</v>
      </c>
      <c r="C50" s="21">
        <v>657237</v>
      </c>
      <c r="D50" s="11">
        <v>30</v>
      </c>
      <c r="E50" s="21">
        <v>657237</v>
      </c>
      <c r="F50" s="21">
        <v>657237</v>
      </c>
      <c r="G50" s="11">
        <v>30</v>
      </c>
      <c r="H50" s="11"/>
      <c r="I50" s="11"/>
      <c r="J50" s="11">
        <f t="shared" si="2"/>
        <v>-657207</v>
      </c>
    </row>
    <row r="51" spans="1:12" x14ac:dyDescent="0.25">
      <c r="A51" s="1">
        <v>231</v>
      </c>
      <c r="B51" s="15" t="s">
        <v>56</v>
      </c>
      <c r="C51" s="11">
        <v>6000</v>
      </c>
      <c r="D51" s="11">
        <v>10000</v>
      </c>
      <c r="E51" s="11">
        <v>6000</v>
      </c>
      <c r="F51" s="11">
        <v>6000</v>
      </c>
      <c r="G51" s="11">
        <v>10000</v>
      </c>
      <c r="H51" s="11"/>
      <c r="I51" s="11"/>
      <c r="J51" s="11">
        <f t="shared" si="2"/>
        <v>4000</v>
      </c>
    </row>
    <row r="52" spans="1:12" x14ac:dyDescent="0.25">
      <c r="A52" s="1">
        <v>245</v>
      </c>
      <c r="B52" s="15" t="s">
        <v>57</v>
      </c>
      <c r="C52" s="21">
        <v>7610</v>
      </c>
      <c r="D52" s="11">
        <v>8500</v>
      </c>
      <c r="E52" s="21">
        <v>7610</v>
      </c>
      <c r="F52" s="21">
        <v>7610</v>
      </c>
      <c r="G52" s="21">
        <v>8500</v>
      </c>
      <c r="H52" s="11"/>
      <c r="I52" s="11"/>
      <c r="J52" s="11">
        <f t="shared" si="2"/>
        <v>890</v>
      </c>
    </row>
    <row r="53" spans="1:12" x14ac:dyDescent="0.25">
      <c r="A53" s="1">
        <v>250</v>
      </c>
      <c r="B53" s="15" t="s">
        <v>58</v>
      </c>
      <c r="C53" s="21">
        <v>0</v>
      </c>
      <c r="D53" s="11">
        <v>0</v>
      </c>
      <c r="E53" s="21"/>
      <c r="F53" s="21"/>
      <c r="G53" s="11">
        <v>10</v>
      </c>
      <c r="H53" s="11"/>
      <c r="I53" s="11"/>
      <c r="J53" s="11">
        <f t="shared" si="2"/>
        <v>10</v>
      </c>
    </row>
    <row r="54" spans="1:12" x14ac:dyDescent="0.25">
      <c r="A54" s="1">
        <v>285</v>
      </c>
      <c r="B54" s="15" t="s">
        <v>59</v>
      </c>
      <c r="C54" s="21">
        <v>2520</v>
      </c>
      <c r="D54" s="11">
        <v>0</v>
      </c>
      <c r="E54" s="21">
        <v>2520</v>
      </c>
      <c r="F54" s="21">
        <v>2520</v>
      </c>
      <c r="G54" s="11">
        <v>1000</v>
      </c>
      <c r="H54" s="11"/>
      <c r="I54" s="11"/>
      <c r="J54" s="11">
        <f t="shared" si="2"/>
        <v>-1520</v>
      </c>
    </row>
    <row r="55" spans="1:12" x14ac:dyDescent="0.25">
      <c r="A55" s="1">
        <v>320</v>
      </c>
      <c r="B55" s="15" t="s">
        <v>60</v>
      </c>
      <c r="C55" s="21">
        <v>55000</v>
      </c>
      <c r="D55" s="11">
        <v>626651</v>
      </c>
      <c r="E55" s="21">
        <v>10000</v>
      </c>
      <c r="F55" s="21">
        <v>10000</v>
      </c>
      <c r="G55" s="11">
        <v>626651</v>
      </c>
      <c r="H55" s="11"/>
      <c r="I55" s="11"/>
      <c r="J55" s="11">
        <f t="shared" si="2"/>
        <v>571651</v>
      </c>
    </row>
    <row r="56" spans="1:12" x14ac:dyDescent="0.25">
      <c r="A56" s="1">
        <v>323</v>
      </c>
      <c r="B56" s="15" t="s">
        <v>61</v>
      </c>
      <c r="C56" s="21">
        <v>644426</v>
      </c>
      <c r="D56" s="11">
        <v>10738141</v>
      </c>
      <c r="E56" s="21">
        <v>644426</v>
      </c>
      <c r="F56" s="21">
        <v>644426</v>
      </c>
      <c r="G56" s="11">
        <v>10738141</v>
      </c>
      <c r="H56" s="11"/>
      <c r="I56" s="11"/>
      <c r="J56" s="11">
        <f t="shared" si="2"/>
        <v>10093715</v>
      </c>
    </row>
    <row r="57" spans="1:12" x14ac:dyDescent="0.25">
      <c r="A57" s="1">
        <v>325</v>
      </c>
      <c r="B57" s="15" t="s">
        <v>62</v>
      </c>
      <c r="C57" s="21">
        <v>749520</v>
      </c>
      <c r="D57" s="11">
        <v>1260000</v>
      </c>
      <c r="E57" s="21">
        <v>500025</v>
      </c>
      <c r="F57" s="21">
        <v>749520</v>
      </c>
      <c r="G57" s="11">
        <v>1396635</v>
      </c>
      <c r="H57" s="11"/>
      <c r="I57" s="11"/>
      <c r="J57" s="11">
        <f t="shared" si="2"/>
        <v>647115</v>
      </c>
    </row>
    <row r="58" spans="1:12" x14ac:dyDescent="0.25">
      <c r="A58" s="1">
        <v>341</v>
      </c>
      <c r="B58" s="15" t="s">
        <v>63</v>
      </c>
      <c r="C58" s="21">
        <v>0</v>
      </c>
      <c r="D58" s="11">
        <v>1321000</v>
      </c>
      <c r="E58" s="21">
        <v>0</v>
      </c>
      <c r="F58" s="21">
        <v>0</v>
      </c>
      <c r="G58" s="11">
        <v>1321000</v>
      </c>
      <c r="H58" s="11"/>
      <c r="I58" s="11"/>
      <c r="J58" s="11">
        <f t="shared" si="2"/>
        <v>1321000</v>
      </c>
    </row>
    <row r="59" spans="1:12" x14ac:dyDescent="0.25">
      <c r="A59" s="1">
        <v>350</v>
      </c>
      <c r="B59" s="15" t="s">
        <v>64</v>
      </c>
      <c r="C59" s="21">
        <v>277101</v>
      </c>
      <c r="D59" s="11">
        <v>249900</v>
      </c>
      <c r="E59" s="21">
        <v>10</v>
      </c>
      <c r="F59" s="21">
        <v>275790</v>
      </c>
      <c r="G59" s="11">
        <v>21900</v>
      </c>
      <c r="H59" s="11"/>
      <c r="I59" s="11"/>
      <c r="J59" s="11">
        <f t="shared" si="2"/>
        <v>-255201</v>
      </c>
    </row>
    <row r="60" spans="1:12" x14ac:dyDescent="0.25">
      <c r="A60" s="1">
        <v>716</v>
      </c>
      <c r="B60" s="15" t="s">
        <v>65</v>
      </c>
      <c r="C60" s="21">
        <v>1382</v>
      </c>
      <c r="D60" s="11">
        <v>10000</v>
      </c>
      <c r="E60" s="21">
        <v>1382</v>
      </c>
      <c r="F60" s="21">
        <v>1382</v>
      </c>
      <c r="G60" s="11">
        <v>10000</v>
      </c>
      <c r="H60" s="11"/>
      <c r="I60" s="11"/>
      <c r="J60" s="11">
        <f t="shared" si="2"/>
        <v>8618</v>
      </c>
    </row>
    <row r="61" spans="1:12" hidden="1" x14ac:dyDescent="0.25">
      <c r="A61" s="1">
        <v>730</v>
      </c>
      <c r="B61" s="15" t="s">
        <v>66</v>
      </c>
      <c r="C61" s="21">
        <v>0</v>
      </c>
      <c r="D61" s="11">
        <v>0</v>
      </c>
      <c r="E61" s="21">
        <v>0</v>
      </c>
      <c r="F61" s="21">
        <v>0</v>
      </c>
      <c r="G61" s="33">
        <v>0</v>
      </c>
      <c r="H61" s="33"/>
      <c r="I61" s="11"/>
      <c r="J61" s="11">
        <f t="shared" ref="J47:J61" si="3">D61-C61</f>
        <v>0</v>
      </c>
    </row>
    <row r="62" spans="1:12" s="2" customFormat="1" ht="30.75" thickBot="1" x14ac:dyDescent="0.3">
      <c r="A62" s="1"/>
      <c r="B62" s="16" t="s">
        <v>68</v>
      </c>
      <c r="C62" s="12">
        <f t="shared" ref="C62:I62" si="4">SUM(C46:C61)</f>
        <v>4219363</v>
      </c>
      <c r="D62" s="12">
        <f t="shared" si="4"/>
        <v>15557256</v>
      </c>
      <c r="E62" s="12">
        <f t="shared" si="4"/>
        <v>3276788</v>
      </c>
      <c r="F62" s="12">
        <f t="shared" si="4"/>
        <v>4231141</v>
      </c>
      <c r="G62" s="12">
        <f>SUM(G46:G61)</f>
        <v>15436652</v>
      </c>
      <c r="H62" s="12">
        <f t="shared" si="4"/>
        <v>0</v>
      </c>
      <c r="I62" s="12">
        <f t="shared" si="4"/>
        <v>0</v>
      </c>
      <c r="J62" s="12">
        <f>G62-C62</f>
        <v>11217289</v>
      </c>
      <c r="L62" s="10"/>
    </row>
    <row r="63" spans="1:12" s="2" customFormat="1" ht="16.5" thickTop="1" thickBot="1" x14ac:dyDescent="0.3">
      <c r="A63" s="1"/>
      <c r="B63" s="16" t="s">
        <v>67</v>
      </c>
      <c r="C63" s="12">
        <f>C42+C62</f>
        <v>21282587</v>
      </c>
      <c r="D63" s="12">
        <f>D42+D62</f>
        <v>33380870</v>
      </c>
      <c r="E63" s="12">
        <f t="shared" ref="D63:I63" si="5">E42+E62</f>
        <v>20360964</v>
      </c>
      <c r="F63" s="12">
        <f t="shared" si="5"/>
        <v>21107349</v>
      </c>
      <c r="G63" s="12">
        <f t="shared" si="5"/>
        <v>33482475</v>
      </c>
      <c r="H63" s="12">
        <f t="shared" si="5"/>
        <v>0</v>
      </c>
      <c r="I63" s="12">
        <f t="shared" si="5"/>
        <v>0</v>
      </c>
      <c r="J63" s="12">
        <f>J42+J62</f>
        <v>12199888</v>
      </c>
      <c r="L63" s="10"/>
    </row>
    <row r="64" spans="1:12" ht="15.75" thickTop="1" x14ac:dyDescent="0.25"/>
    <row r="66" spans="3:6" x14ac:dyDescent="0.25">
      <c r="D66" s="5"/>
      <c r="E66" s="5"/>
      <c r="F66" s="5"/>
    </row>
    <row r="67" spans="3:6" x14ac:dyDescent="0.25">
      <c r="D67" s="5"/>
      <c r="E67" s="5"/>
      <c r="F67" s="5"/>
    </row>
    <row r="68" spans="3:6" x14ac:dyDescent="0.25">
      <c r="D68" s="5"/>
      <c r="E68" s="5"/>
      <c r="F68" s="5"/>
    </row>
    <row r="69" spans="3:6" x14ac:dyDescent="0.25">
      <c r="C69" s="4"/>
      <c r="D69" s="5"/>
      <c r="E69" s="5"/>
      <c r="F69" s="5"/>
    </row>
    <row r="70" spans="3:6" x14ac:dyDescent="0.25">
      <c r="D70" s="5"/>
      <c r="E70" s="5"/>
      <c r="F70" s="5"/>
    </row>
    <row r="71" spans="3:6" x14ac:dyDescent="0.25">
      <c r="D71" s="5"/>
      <c r="E71" s="5"/>
      <c r="F71" s="5"/>
    </row>
  </sheetData>
  <mergeCells count="1">
    <mergeCell ref="A1:J1"/>
  </mergeCells>
  <printOptions gridLines="1"/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2E88B-CEF2-41CA-8CAA-F8C4DB004FC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24-25 Budget</vt:lpstr>
      <vt:lpstr>Sheet1</vt:lpstr>
      <vt:lpstr>'24-25 Budget'!Print_Area</vt:lpstr>
      <vt:lpstr>'24-25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County Manager</cp:lastModifiedBy>
  <cp:revision/>
  <cp:lastPrinted>2024-04-05T19:07:56Z</cp:lastPrinted>
  <dcterms:created xsi:type="dcterms:W3CDTF">2021-04-13T19:27:34Z</dcterms:created>
  <dcterms:modified xsi:type="dcterms:W3CDTF">2024-04-05T20:26:17Z</dcterms:modified>
  <cp:category/>
  <cp:contentStatus/>
</cp:coreProperties>
</file>